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8040" windowHeight="4740" activeTab="0"/>
  </bookViews>
  <sheets>
    <sheet name="Japanese" sheetId="1" r:id="rId1"/>
    <sheet name="English" sheetId="2" r:id="rId2"/>
    <sheet name="Sheet2" sheetId="3" r:id="rId3"/>
    <sheet name="Sheet3" sheetId="4" r:id="rId4"/>
  </sheets>
  <definedNames/>
  <calcPr fullCalcOnLoad="1"/>
</workbook>
</file>

<file path=xl/sharedStrings.xml><?xml version="1.0" encoding="utf-8"?>
<sst xmlns="http://schemas.openxmlformats.org/spreadsheetml/2006/main" count="175" uniqueCount="107">
  <si>
    <t>Start</t>
  </si>
  <si>
    <t>Loading</t>
  </si>
  <si>
    <t>First page</t>
  </si>
  <si>
    <t>Initial</t>
  </si>
  <si>
    <t>Second</t>
  </si>
  <si>
    <t>Third</t>
  </si>
  <si>
    <t>2.1.2002.327</t>
  </si>
  <si>
    <t>CPU</t>
  </si>
  <si>
    <t>Memory</t>
  </si>
  <si>
    <t>First</t>
  </si>
  <si>
    <t>Actual Total Paging</t>
  </si>
  <si>
    <t>Initial: Too small virtual memory allocation (warning from OS) at 950 pages</t>
  </si>
  <si>
    <t>Second: Too small virtual memory allocation (warning from OS) at 850 pages</t>
  </si>
  <si>
    <t>speed up</t>
  </si>
  <si>
    <t>Formatter</t>
  </si>
  <si>
    <t>Version</t>
  </si>
  <si>
    <t>384MB</t>
  </si>
  <si>
    <t>780MB</t>
  </si>
  <si>
    <t>2000MB</t>
  </si>
  <si>
    <t>Time consumption from start formatting to finish formatting: seconds</t>
  </si>
  <si>
    <t>866MHz</t>
  </si>
  <si>
    <t>about 1.5GB</t>
  </si>
  <si>
    <t>about 1.3GB</t>
  </si>
  <si>
    <t>Fourth</t>
  </si>
  <si>
    <t>Fouth</t>
  </si>
  <si>
    <t>Min</t>
  </si>
  <si>
    <t>Max</t>
  </si>
  <si>
    <t>Virtual</t>
  </si>
  <si>
    <t>1500MB</t>
  </si>
  <si>
    <t>3000MB</t>
  </si>
  <si>
    <t>1-4th</t>
  </si>
  <si>
    <t>Pentium III Mobile</t>
  </si>
  <si>
    <t>Warning</t>
  </si>
  <si>
    <t>Fifth</t>
  </si>
  <si>
    <t>PDF Output</t>
  </si>
  <si>
    <t>V2.1MR1</t>
  </si>
  <si>
    <t>5-6th</t>
  </si>
  <si>
    <t>Pentium III</t>
  </si>
  <si>
    <t>RAM</t>
  </si>
  <si>
    <t>523,740KB</t>
  </si>
  <si>
    <t>1,133MHz</t>
  </si>
  <si>
    <t>OS: Windows2000 SP2</t>
  </si>
  <si>
    <t>Average page</t>
  </si>
  <si>
    <t>Sixth</t>
  </si>
  <si>
    <t>768MB</t>
  </si>
  <si>
    <t>V2.1 to</t>
  </si>
  <si>
    <t>V2.1:</t>
  </si>
  <si>
    <t>2.1.2001.404</t>
  </si>
  <si>
    <t>V2.1MR1:</t>
  </si>
  <si>
    <t>V2.1 から</t>
  </si>
  <si>
    <t>1-4回</t>
  </si>
  <si>
    <t>初回</t>
  </si>
  <si>
    <t>2回目</t>
  </si>
  <si>
    <t>3回目</t>
  </si>
  <si>
    <t>4回目</t>
  </si>
  <si>
    <t>5-6回</t>
  </si>
  <si>
    <t>5回目</t>
  </si>
  <si>
    <t>6回目</t>
  </si>
  <si>
    <t>　6回目</t>
  </si>
  <si>
    <t>仮想メモリ</t>
  </si>
  <si>
    <t>最小</t>
  </si>
  <si>
    <t>最大</t>
  </si>
  <si>
    <t>実際のページング</t>
  </si>
  <si>
    <t>開始</t>
  </si>
  <si>
    <t>ロード</t>
  </si>
  <si>
    <t>1ページ</t>
  </si>
  <si>
    <t>1000頁完</t>
  </si>
  <si>
    <t>1頁当り</t>
  </si>
  <si>
    <t>PDF Output所要時間</t>
  </si>
  <si>
    <t>1回目</t>
  </si>
  <si>
    <t>改善度</t>
  </si>
  <si>
    <t>XSL Formatter</t>
  </si>
  <si>
    <t xml:space="preserve"> V2.1</t>
  </si>
  <si>
    <t xml:space="preserve"> V2.1MR1</t>
  </si>
  <si>
    <t>プログラム</t>
  </si>
  <si>
    <t>XSLFormatterの組版速度を調査しました。</t>
  </si>
  <si>
    <t>使用したFormatterのバージョンは、V2.1及びV2.1MR1の２つです。</t>
  </si>
  <si>
    <t>V2.1MR1で、プログラムの処理速度の改善を行っています。</t>
  </si>
  <si>
    <t>趣旨</t>
  </si>
  <si>
    <t>マシンは、2種類を使用しました。</t>
  </si>
  <si>
    <t>テスト文書は1000ページ。各頁の内容は本文と表及びSVGファイルを2つ</t>
  </si>
  <si>
    <t>SVGファイルは、同じ内容ですがファイル名を変更してあります。</t>
  </si>
  <si>
    <t>全部で2000個のSVGファイルを用意しました。</t>
  </si>
  <si>
    <t>結果</t>
  </si>
  <si>
    <t>組版とPDF出力に要する時間は、CPUの速度とメモリに依存します。</t>
  </si>
  <si>
    <t>261,560KB</t>
  </si>
  <si>
    <t>866MHzのPentiumIII（256MBのRAM)では、1000ページの組版に10分程度、PDF出力に20分程度かかります。</t>
  </si>
  <si>
    <t>ページ数が多い場合は、相当に大きな仮想メモリ領域を確保する必要があります。</t>
  </si>
  <si>
    <t>所要時間実測値</t>
  </si>
  <si>
    <t>単位：秒</t>
  </si>
  <si>
    <t>2002年6月20日</t>
  </si>
  <si>
    <t>アンテナハウス株式会社</t>
  </si>
  <si>
    <t>留意点</t>
  </si>
  <si>
    <t>SVGは、AdobeのSVGビューアを使って画像化していますが、AdobeのSVGビューアは非常に大きなイメージ画像を作ります。他の画像形式よりも処理時間とメモリ使用量は多めになります。</t>
  </si>
  <si>
    <t>作成されたPDFファイルのサイズは約32.4MBでした。</t>
  </si>
  <si>
    <t>アンテナハウスでは、現在、メモリにすべてを保持する仕組みを変更することを計画しています。その場合、処理速度等はかなり変わる可能性がありますので、ご注意ください。</t>
  </si>
  <si>
    <t>組版された頁の例</t>
  </si>
  <si>
    <t>Windowsの警告</t>
  </si>
  <si>
    <t>計測環境</t>
  </si>
  <si>
    <t>SVG</t>
  </si>
  <si>
    <t>これに対して、1,333MHzのPentiumIII（512MBのRAM)では、1000ページの組版が5分程度、PDF出力が10分程度と半分になります。CPU速度とメモリの量が、組版速度に顕著な影響を与えます。</t>
  </si>
  <si>
    <t>今回の計測結果では、MR1で組版速度が15%弱高速化されていることが確かめられました。</t>
  </si>
  <si>
    <t>組版とPDF出力するのに要する時間について</t>
  </si>
  <si>
    <t>XSLFormatterV2で</t>
  </si>
  <si>
    <t>現在のXSLFormatterは、組版結果をWindowsの画面に表示することを意識してメモリ上に組版結果を保持しているため画像を使用したページ数が増えると、巨大なメモリを必要とします。WindowsはRAMが一杯になるとハードディスク上の仮想メモリを使ってRAMの内容を保持します。この組版では、1.3GB程度の仮想メモリを使っていると思われます</t>
  </si>
  <si>
    <t>一回目: Too small virtual memory allocation (warning from OS) at 950 page</t>
  </si>
  <si>
    <t>2回目: Too small virtual memory allocation (warning from OS) at 850 page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</si>
</sst>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
    <font>
      <sz val="10"/>
      <name val="Arial"/>
      <family val="0"/>
    </font>
    <font>
      <sz val="12"/>
      <name val="Arial"/>
      <family val="2"/>
    </font>
    <font>
      <sz val="9"/>
      <name val="Arial"/>
      <family val="2"/>
    </font>
  </fonts>
  <fills count="7">
    <fill>
      <patternFill/>
    </fill>
    <fill>
      <patternFill patternType="gray125"/>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indexed="26"/>
        <bgColor indexed="64"/>
      </patternFill>
    </fill>
    <fill>
      <patternFill patternType="solid">
        <fgColor indexed="31"/>
        <bgColor indexed="64"/>
      </patternFill>
    </fill>
  </fills>
  <borders count="9">
    <border>
      <left/>
      <right/>
      <top/>
      <bottom/>
      <diagonal/>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4">
    <xf numFmtId="0" fontId="0" fillId="0" borderId="0" xfId="0" applyAlignment="1">
      <alignment/>
    </xf>
    <xf numFmtId="164" fontId="0" fillId="0" borderId="0" xfId="0" applyNumberFormat="1" applyAlignment="1">
      <alignment/>
    </xf>
    <xf numFmtId="0" fontId="0" fillId="2" borderId="0" xfId="0" applyFill="1" applyAlignment="1">
      <alignment/>
    </xf>
    <xf numFmtId="164" fontId="0" fillId="2" borderId="0" xfId="0" applyNumberFormat="1" applyFill="1" applyAlignment="1">
      <alignment/>
    </xf>
    <xf numFmtId="0" fontId="0" fillId="3" borderId="0" xfId="0" applyFill="1" applyAlignment="1">
      <alignment/>
    </xf>
    <xf numFmtId="0" fontId="0" fillId="4" borderId="0" xfId="0" applyFill="1" applyAlignment="1">
      <alignment/>
    </xf>
    <xf numFmtId="3" fontId="0" fillId="0" borderId="0" xfId="0" applyNumberFormat="1" applyAlignment="1">
      <alignment/>
    </xf>
    <xf numFmtId="2" fontId="0" fillId="2" borderId="0" xfId="0" applyNumberFormat="1" applyFill="1" applyAlignment="1">
      <alignment/>
    </xf>
    <xf numFmtId="4" fontId="0" fillId="2" borderId="0" xfId="0" applyNumberFormat="1" applyFill="1" applyAlignment="1">
      <alignment/>
    </xf>
    <xf numFmtId="0" fontId="0" fillId="0" borderId="0" xfId="0" applyAlignment="1">
      <alignment wrapText="1"/>
    </xf>
    <xf numFmtId="0" fontId="0" fillId="5" borderId="0" xfId="0" applyFill="1" applyAlignment="1">
      <alignment horizontal="right"/>
    </xf>
    <xf numFmtId="0" fontId="0" fillId="5" borderId="0" xfId="0" applyFill="1" applyAlignment="1">
      <alignment/>
    </xf>
    <xf numFmtId="0" fontId="0" fillId="6" borderId="0" xfId="0" applyFill="1" applyAlignment="1">
      <alignment horizontal="right"/>
    </xf>
    <xf numFmtId="0" fontId="0" fillId="6" borderId="0" xfId="0" applyFill="1" applyAlignment="1">
      <alignment/>
    </xf>
    <xf numFmtId="0" fontId="1" fillId="0" borderId="0" xfId="0" applyFont="1" applyAlignment="1">
      <alignment/>
    </xf>
    <xf numFmtId="16" fontId="0" fillId="5" borderId="0" xfId="0" applyNumberFormat="1" applyFill="1" applyAlignment="1">
      <alignment horizontal="right"/>
    </xf>
    <xf numFmtId="0" fontId="0" fillId="0" borderId="0" xfId="0" applyAlignment="1">
      <alignment horizontal="center"/>
    </xf>
    <xf numFmtId="0" fontId="0" fillId="0" borderId="0" xfId="0"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3" borderId="3" xfId="0" applyFill="1" applyBorder="1" applyAlignment="1">
      <alignment/>
    </xf>
    <xf numFmtId="0" fontId="0" fillId="3" borderId="4" xfId="0" applyFill="1" applyBorder="1" applyAlignment="1">
      <alignment/>
    </xf>
    <xf numFmtId="0" fontId="0" fillId="5" borderId="3" xfId="0" applyFill="1" applyBorder="1" applyAlignment="1">
      <alignment/>
    </xf>
    <xf numFmtId="0" fontId="0" fillId="5" borderId="4" xfId="0" applyFill="1" applyBorder="1" applyAlignment="1">
      <alignment/>
    </xf>
    <xf numFmtId="2" fontId="0" fillId="2" borderId="3" xfId="0" applyNumberFormat="1" applyFill="1" applyBorder="1" applyAlignment="1">
      <alignment/>
    </xf>
    <xf numFmtId="2" fontId="0" fillId="2" borderId="4" xfId="0" applyNumberFormat="1" applyFill="1" applyBorder="1" applyAlignment="1">
      <alignment/>
    </xf>
    <xf numFmtId="0" fontId="0" fillId="2" borderId="5" xfId="0" applyFill="1" applyBorder="1" applyAlignment="1">
      <alignment/>
    </xf>
    <xf numFmtId="0" fontId="0" fillId="2" borderId="6" xfId="0" applyFill="1" applyBorder="1" applyAlignment="1">
      <alignment/>
    </xf>
    <xf numFmtId="0" fontId="0" fillId="0" borderId="7" xfId="0" applyBorder="1" applyAlignment="1">
      <alignment/>
    </xf>
    <xf numFmtId="0" fontId="0" fillId="0" borderId="0" xfId="0" applyBorder="1" applyAlignment="1">
      <alignment/>
    </xf>
    <xf numFmtId="0" fontId="0" fillId="3" borderId="0" xfId="0" applyFill="1" applyBorder="1" applyAlignment="1">
      <alignment/>
    </xf>
    <xf numFmtId="0" fontId="0" fillId="5" borderId="0" xfId="0" applyFill="1" applyBorder="1" applyAlignment="1">
      <alignment/>
    </xf>
    <xf numFmtId="0" fontId="0" fillId="6" borderId="0" xfId="0" applyFill="1" applyBorder="1" applyAlignment="1">
      <alignment/>
    </xf>
    <xf numFmtId="0" fontId="0" fillId="6" borderId="4" xfId="0" applyFill="1" applyBorder="1" applyAlignment="1">
      <alignment/>
    </xf>
    <xf numFmtId="2" fontId="0" fillId="2" borderId="0" xfId="0" applyNumberFormat="1" applyFill="1" applyBorder="1" applyAlignment="1">
      <alignment/>
    </xf>
    <xf numFmtId="3" fontId="0" fillId="0" borderId="0" xfId="0" applyNumberFormat="1" applyBorder="1" applyAlignment="1">
      <alignment/>
    </xf>
    <xf numFmtId="4" fontId="0" fillId="2" borderId="8" xfId="0" applyNumberFormat="1" applyFill="1" applyBorder="1" applyAlignment="1">
      <alignment/>
    </xf>
    <xf numFmtId="4" fontId="0" fillId="2" borderId="6" xfId="0" applyNumberFormat="1" applyFill="1" applyBorder="1" applyAlignment="1">
      <alignment/>
    </xf>
    <xf numFmtId="0" fontId="2" fillId="6" borderId="0" xfId="0" applyFont="1" applyFill="1" applyAlignment="1">
      <alignment/>
    </xf>
    <xf numFmtId="0" fontId="2" fillId="5" borderId="0" xfId="0" applyFont="1" applyFill="1" applyAlignment="1">
      <alignment/>
    </xf>
    <xf numFmtId="0" fontId="0" fillId="0" borderId="0" xfId="0" applyAlignment="1">
      <alignment wrapText="1"/>
    </xf>
    <xf numFmtId="0" fontId="0" fillId="0" borderId="0" xfId="0" applyFill="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
          <c:y val="0.00375"/>
          <c:w val="0.81075"/>
          <c:h val="1"/>
        </c:manualLayout>
      </c:layout>
      <c:lineChart>
        <c:grouping val="standard"/>
        <c:varyColors val="0"/>
        <c:ser>
          <c:idx val="0"/>
          <c:order val="0"/>
          <c:tx>
            <c:strRef>
              <c:f>Japanese!$C$54</c:f>
              <c:strCache>
                <c:ptCount val="1"/>
                <c:pt idx="0">
                  <c:v>1回目</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Japanese!$B$55:$B$67</c:f>
              <c:strCache/>
            </c:strRef>
          </c:cat>
          <c:val>
            <c:numRef>
              <c:f>Japanese!$C$55:$C$67</c:f>
              <c:numCache/>
            </c:numRef>
          </c:val>
          <c:smooth val="0"/>
        </c:ser>
        <c:ser>
          <c:idx val="1"/>
          <c:order val="1"/>
          <c:tx>
            <c:strRef>
              <c:f>Japanese!$D$54</c:f>
              <c:strCache>
                <c:ptCount val="1"/>
                <c:pt idx="0">
                  <c:v>2回目</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Japanese!$B$55:$B$67</c:f>
              <c:strCache/>
            </c:strRef>
          </c:cat>
          <c:val>
            <c:numRef>
              <c:f>Japanese!$D$55:$D$67</c:f>
              <c:numCache/>
            </c:numRef>
          </c:val>
          <c:smooth val="0"/>
        </c:ser>
        <c:ser>
          <c:idx val="2"/>
          <c:order val="2"/>
          <c:tx>
            <c:strRef>
              <c:f>Japanese!$E$54</c:f>
              <c:strCache>
                <c:ptCount val="1"/>
                <c:pt idx="0">
                  <c:v>3回目</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Japanese!$B$55:$B$67</c:f>
              <c:strCache/>
            </c:strRef>
          </c:cat>
          <c:val>
            <c:numRef>
              <c:f>Japanese!$E$55:$E$67</c:f>
              <c:numCache/>
            </c:numRef>
          </c:val>
          <c:smooth val="0"/>
        </c:ser>
        <c:ser>
          <c:idx val="3"/>
          <c:order val="3"/>
          <c:tx>
            <c:strRef>
              <c:f>Japanese!$F$54</c:f>
              <c:strCache>
                <c:ptCount val="1"/>
                <c:pt idx="0">
                  <c:v>4回目</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Japanese!$B$55:$B$67</c:f>
              <c:strCache/>
            </c:strRef>
          </c:cat>
          <c:val>
            <c:numRef>
              <c:f>Japanese!$F$55:$F$67</c:f>
              <c:numCache/>
            </c:numRef>
          </c:val>
          <c:smooth val="0"/>
        </c:ser>
        <c:ser>
          <c:idx val="4"/>
          <c:order val="4"/>
          <c:tx>
            <c:strRef>
              <c:f>Japanese!$G$54</c:f>
              <c:strCache>
                <c:ptCount val="1"/>
                <c:pt idx="0">
                  <c:v>5回目</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Japanese!$B$55:$B$67</c:f>
              <c:strCache/>
            </c:strRef>
          </c:cat>
          <c:val>
            <c:numRef>
              <c:f>Japanese!$G$55:$G$67</c:f>
              <c:numCache/>
            </c:numRef>
          </c:val>
          <c:smooth val="0"/>
        </c:ser>
        <c:ser>
          <c:idx val="5"/>
          <c:order val="5"/>
          <c:tx>
            <c:strRef>
              <c:f>Japanese!$H$54</c:f>
              <c:strCache>
                <c:ptCount val="1"/>
                <c:pt idx="0">
                  <c:v>6回目</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Japanese!$B$55:$B$67</c:f>
              <c:strCache/>
            </c:strRef>
          </c:cat>
          <c:val>
            <c:numRef>
              <c:f>Japanese!$H$55:$H$67</c:f>
              <c:numCache/>
            </c:numRef>
          </c:val>
          <c:smooth val="0"/>
        </c:ser>
        <c:axId val="7452308"/>
        <c:axId val="67070773"/>
      </c:lineChart>
      <c:catAx>
        <c:axId val="7452308"/>
        <c:scaling>
          <c:orientation val="minMax"/>
        </c:scaling>
        <c:axPos val="b"/>
        <c:delete val="0"/>
        <c:numFmt formatCode="General" sourceLinked="1"/>
        <c:majorTickMark val="out"/>
        <c:minorTickMark val="none"/>
        <c:tickLblPos val="nextTo"/>
        <c:crossAx val="67070773"/>
        <c:crosses val="autoZero"/>
        <c:auto val="1"/>
        <c:lblOffset val="100"/>
        <c:noMultiLvlLbl val="0"/>
      </c:catAx>
      <c:valAx>
        <c:axId val="67070773"/>
        <c:scaling>
          <c:orientation val="minMax"/>
        </c:scaling>
        <c:axPos val="l"/>
        <c:majorGridlines/>
        <c:delete val="0"/>
        <c:numFmt formatCode="General" sourceLinked="1"/>
        <c:majorTickMark val="out"/>
        <c:minorTickMark val="none"/>
        <c:tickLblPos val="nextTo"/>
        <c:crossAx val="7452308"/>
        <c:crossesAt val="1"/>
        <c:crossBetween val="between"/>
        <c:dispUnits/>
      </c:valAx>
      <c:spPr>
        <a:solidFill>
          <a:srgbClr val="C0C0C0"/>
        </a:solidFill>
        <a:ln w="12700">
          <a:solidFill>
            <a:srgbClr val="808080"/>
          </a:solidFill>
        </a:ln>
      </c:spPr>
    </c:plotArea>
    <c:legend>
      <c:legendPos val="r"/>
      <c:layout>
        <c:manualLayout>
          <c:xMode val="edge"/>
          <c:yMode val="edge"/>
          <c:x val="0.82725"/>
          <c:y val="0.1702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
          <c:y val="0"/>
          <c:w val="0.82125"/>
          <c:h val="1"/>
        </c:manualLayout>
      </c:layout>
      <c:lineChart>
        <c:grouping val="standard"/>
        <c:varyColors val="0"/>
        <c:ser>
          <c:idx val="0"/>
          <c:order val="0"/>
          <c:tx>
            <c:strRef>
              <c:f>English!$B$5</c:f>
              <c:strCache>
                <c:ptCount val="1"/>
                <c:pt idx="0">
                  <c:v>Initial</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English!$A$6:$A$18</c:f>
              <c:strCache/>
            </c:strRef>
          </c:cat>
          <c:val>
            <c:numRef>
              <c:f>English!$B$6:$B$18</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ser>
        <c:ser>
          <c:idx val="1"/>
          <c:order val="1"/>
          <c:tx>
            <c:strRef>
              <c:f>English!$C$5</c:f>
              <c:strCache>
                <c:ptCount val="1"/>
                <c:pt idx="0">
                  <c:v>Second</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English!$A$6:$A$18</c:f>
              <c:strCache/>
            </c:strRef>
          </c:cat>
          <c:val>
            <c:numRef>
              <c:f>English!$C$6:$C$18</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ser>
        <c:ser>
          <c:idx val="2"/>
          <c:order val="2"/>
          <c:tx>
            <c:strRef>
              <c:f>English!$D$5</c:f>
              <c:strCache>
                <c:ptCount val="1"/>
                <c:pt idx="0">
                  <c:v>Third</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English!$A$6:$A$18</c:f>
              <c:strCache/>
            </c:strRef>
          </c:cat>
          <c:val>
            <c:numRef>
              <c:f>English!$D$6:$D$18</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ser>
        <c:ser>
          <c:idx val="3"/>
          <c:order val="3"/>
          <c:tx>
            <c:strRef>
              <c:f>English!$E$5</c:f>
              <c:strCache>
                <c:ptCount val="1"/>
                <c:pt idx="0">
                  <c:v>Fourth</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English!$A$6:$A$18</c:f>
              <c:strCache/>
            </c:strRef>
          </c:cat>
          <c:val>
            <c:numRef>
              <c:f>English!$E$6:$E$18</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ser>
        <c:ser>
          <c:idx val="4"/>
          <c:order val="4"/>
          <c:tx>
            <c:strRef>
              <c:f>English!$F$5</c:f>
              <c:strCache>
                <c:ptCount val="1"/>
                <c:pt idx="0">
                  <c:v>Fifth</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English!$A$6:$A$18</c:f>
              <c:strCache/>
            </c:strRef>
          </c:cat>
          <c:val>
            <c:numRef>
              <c:f>English!$F$6:$F$18</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ser>
        <c:ser>
          <c:idx val="5"/>
          <c:order val="5"/>
          <c:tx>
            <c:strRef>
              <c:f>English!$G$5</c:f>
              <c:strCache>
                <c:ptCount val="1"/>
                <c:pt idx="0">
                  <c:v>Sixth</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English!$A$6:$A$18</c:f>
              <c:strCache/>
            </c:strRef>
          </c:cat>
          <c:val>
            <c:numRef>
              <c:f>English!$G$6:$G$18</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ser>
        <c:axId val="66766046"/>
        <c:axId val="64023503"/>
      </c:lineChart>
      <c:catAx>
        <c:axId val="66766046"/>
        <c:scaling>
          <c:orientation val="minMax"/>
        </c:scaling>
        <c:axPos val="b"/>
        <c:delete val="0"/>
        <c:numFmt formatCode="General" sourceLinked="1"/>
        <c:majorTickMark val="out"/>
        <c:minorTickMark val="none"/>
        <c:tickLblPos val="nextTo"/>
        <c:crossAx val="64023503"/>
        <c:crosses val="autoZero"/>
        <c:auto val="1"/>
        <c:lblOffset val="100"/>
        <c:noMultiLvlLbl val="0"/>
      </c:catAx>
      <c:valAx>
        <c:axId val="64023503"/>
        <c:scaling>
          <c:orientation val="minMax"/>
        </c:scaling>
        <c:axPos val="l"/>
        <c:majorGridlines/>
        <c:delete val="0"/>
        <c:numFmt formatCode="General" sourceLinked="1"/>
        <c:majorTickMark val="out"/>
        <c:minorTickMark val="none"/>
        <c:tickLblPos val="nextTo"/>
        <c:crossAx val="66766046"/>
        <c:crossesAt val="1"/>
        <c:crossBetween val="between"/>
        <c:dispUnits/>
      </c:valAx>
      <c:spPr>
        <a:solidFill>
          <a:srgbClr val="C0C0C0"/>
        </a:solidFill>
        <a:ln w="12700">
          <a:solidFill>
            <a:srgbClr val="808080"/>
          </a:solidFill>
        </a:ln>
      </c:spPr>
    </c:plotArea>
    <c:legend>
      <c:legendPos val="r"/>
      <c:layout>
        <c:manualLayout>
          <c:xMode val="edge"/>
          <c:yMode val="edge"/>
          <c:x val="0.827"/>
          <c:y val="0.264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72</xdr:row>
      <xdr:rowOff>57150</xdr:rowOff>
    </xdr:from>
    <xdr:to>
      <xdr:col>8</xdr:col>
      <xdr:colOff>171450</xdr:colOff>
      <xdr:row>89</xdr:row>
      <xdr:rowOff>19050</xdr:rowOff>
    </xdr:to>
    <xdr:graphicFrame>
      <xdr:nvGraphicFramePr>
        <xdr:cNvPr id="1" name="Chart 1"/>
        <xdr:cNvGraphicFramePr/>
      </xdr:nvGraphicFramePr>
      <xdr:xfrm>
        <a:off x="314325" y="12182475"/>
        <a:ext cx="4829175" cy="2714625"/>
      </xdr:xfrm>
      <a:graphic>
        <a:graphicData uri="http://schemas.openxmlformats.org/drawingml/2006/chart">
          <c:chart xmlns:c="http://schemas.openxmlformats.org/drawingml/2006/chart" r:id="rId1"/>
        </a:graphicData>
      </a:graphic>
    </xdr:graphicFrame>
    <xdr:clientData/>
  </xdr:twoCellAnchor>
  <xdr:twoCellAnchor>
    <xdr:from>
      <xdr:col>4</xdr:col>
      <xdr:colOff>219075</xdr:colOff>
      <xdr:row>110</xdr:row>
      <xdr:rowOff>114300</xdr:rowOff>
    </xdr:from>
    <xdr:to>
      <xdr:col>7</xdr:col>
      <xdr:colOff>57150</xdr:colOff>
      <xdr:row>118</xdr:row>
      <xdr:rowOff>38100</xdr:rowOff>
    </xdr:to>
    <xdr:sp>
      <xdr:nvSpPr>
        <xdr:cNvPr id="2" name="Line 3"/>
        <xdr:cNvSpPr>
          <a:spLocks/>
        </xdr:cNvSpPr>
      </xdr:nvSpPr>
      <xdr:spPr>
        <a:xfrm flipH="1" flipV="1">
          <a:off x="2752725" y="18392775"/>
          <a:ext cx="1666875" cy="1219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228600</xdr:colOff>
      <xdr:row>118</xdr:row>
      <xdr:rowOff>133350</xdr:rowOff>
    </xdr:from>
    <xdr:to>
      <xdr:col>7</xdr:col>
      <xdr:colOff>47625</xdr:colOff>
      <xdr:row>129</xdr:row>
      <xdr:rowOff>104775</xdr:rowOff>
    </xdr:to>
    <xdr:sp>
      <xdr:nvSpPr>
        <xdr:cNvPr id="3" name="Line 4"/>
        <xdr:cNvSpPr>
          <a:spLocks/>
        </xdr:cNvSpPr>
      </xdr:nvSpPr>
      <xdr:spPr>
        <a:xfrm flipH="1">
          <a:off x="2762250" y="19707225"/>
          <a:ext cx="1647825" cy="1752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22</xdr:row>
      <xdr:rowOff>85725</xdr:rowOff>
    </xdr:from>
    <xdr:to>
      <xdr:col>9</xdr:col>
      <xdr:colOff>247650</xdr:colOff>
      <xdr:row>39</xdr:row>
      <xdr:rowOff>47625</xdr:rowOff>
    </xdr:to>
    <xdr:graphicFrame>
      <xdr:nvGraphicFramePr>
        <xdr:cNvPr id="1" name="Chart 3"/>
        <xdr:cNvGraphicFramePr/>
      </xdr:nvGraphicFramePr>
      <xdr:xfrm>
        <a:off x="19050" y="3648075"/>
        <a:ext cx="4819650" cy="27146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119"/>
  <sheetViews>
    <sheetView tabSelected="1" workbookViewId="0" topLeftCell="A1">
      <selection activeCell="D15" sqref="D15"/>
    </sheetView>
  </sheetViews>
  <sheetFormatPr defaultColWidth="9.140625" defaultRowHeight="12.75"/>
  <cols>
    <col min="2" max="2" width="10.57421875" style="0" customWidth="1"/>
    <col min="9" max="9" width="8.57421875" style="0" customWidth="1"/>
    <col min="10" max="10" width="5.57421875" style="0" customWidth="1"/>
    <col min="11" max="11" width="12.140625" style="0" customWidth="1"/>
    <col min="12" max="12" width="10.140625" style="0" customWidth="1"/>
  </cols>
  <sheetData>
    <row r="1" ht="12.75">
      <c r="C1" t="s">
        <v>103</v>
      </c>
    </row>
    <row r="2" ht="15">
      <c r="C2" s="14" t="s">
        <v>102</v>
      </c>
    </row>
    <row r="3" ht="12.75">
      <c r="I3" t="s">
        <v>90</v>
      </c>
    </row>
    <row r="4" ht="12.75">
      <c r="H4" t="s">
        <v>91</v>
      </c>
    </row>
    <row r="6" ht="12.75">
      <c r="A6" t="s">
        <v>78</v>
      </c>
    </row>
    <row r="7" ht="12.75">
      <c r="B7" t="s">
        <v>75</v>
      </c>
    </row>
    <row r="8" ht="12.75">
      <c r="B8" t="s">
        <v>76</v>
      </c>
    </row>
    <row r="9" ht="12.75">
      <c r="B9" t="s">
        <v>77</v>
      </c>
    </row>
    <row r="10" ht="12.75">
      <c r="B10" t="s">
        <v>79</v>
      </c>
    </row>
    <row r="11" ht="12.75">
      <c r="B11" t="s">
        <v>80</v>
      </c>
    </row>
    <row r="12" ht="12.75">
      <c r="B12" t="s">
        <v>81</v>
      </c>
    </row>
    <row r="13" ht="12.75">
      <c r="B13" t="s">
        <v>82</v>
      </c>
    </row>
    <row r="15" ht="12.75">
      <c r="A15" t="s">
        <v>83</v>
      </c>
    </row>
    <row r="16" ht="12.75">
      <c r="B16" t="s">
        <v>84</v>
      </c>
    </row>
    <row r="17" spans="2:10" ht="12.75">
      <c r="B17" s="43" t="s">
        <v>86</v>
      </c>
      <c r="C17" s="42"/>
      <c r="D17" s="42"/>
      <c r="E17" s="42"/>
      <c r="F17" s="42"/>
      <c r="G17" s="42"/>
      <c r="H17" s="42"/>
      <c r="I17" s="42"/>
      <c r="J17" s="42"/>
    </row>
    <row r="18" spans="2:10" ht="12.75">
      <c r="B18" s="42"/>
      <c r="C18" s="42"/>
      <c r="D18" s="42"/>
      <c r="E18" s="42"/>
      <c r="F18" s="42"/>
      <c r="G18" s="42"/>
      <c r="H18" s="42"/>
      <c r="I18" s="42"/>
      <c r="J18" s="42"/>
    </row>
    <row r="19" spans="2:10" ht="12.75">
      <c r="B19" s="9"/>
      <c r="C19" s="9"/>
      <c r="D19" s="9"/>
      <c r="E19" s="9"/>
      <c r="F19" s="9"/>
      <c r="G19" s="9"/>
      <c r="H19" s="9"/>
      <c r="I19" s="9"/>
      <c r="J19" s="9"/>
    </row>
    <row r="20" spans="2:10" ht="12.75">
      <c r="B20" s="43" t="s">
        <v>100</v>
      </c>
      <c r="C20" s="42"/>
      <c r="D20" s="42"/>
      <c r="E20" s="42"/>
      <c r="F20" s="42"/>
      <c r="G20" s="42"/>
      <c r="H20" s="42"/>
      <c r="I20" s="42"/>
      <c r="J20" s="42"/>
    </row>
    <row r="21" spans="2:10" ht="12.75">
      <c r="B21" s="42"/>
      <c r="C21" s="42"/>
      <c r="D21" s="42"/>
      <c r="E21" s="42"/>
      <c r="F21" s="42"/>
      <c r="G21" s="42"/>
      <c r="H21" s="42"/>
      <c r="I21" s="42"/>
      <c r="J21" s="42"/>
    </row>
    <row r="22" spans="2:10" ht="12.75">
      <c r="B22" s="42"/>
      <c r="C22" s="42"/>
      <c r="D22" s="42"/>
      <c r="E22" s="42"/>
      <c r="F22" s="42"/>
      <c r="G22" s="42"/>
      <c r="H22" s="42"/>
      <c r="I22" s="42"/>
      <c r="J22" s="42"/>
    </row>
    <row r="23" spans="2:10" ht="12.75">
      <c r="B23" s="9"/>
      <c r="C23" s="9"/>
      <c r="D23" s="9"/>
      <c r="E23" s="9"/>
      <c r="F23" s="9"/>
      <c r="G23" s="9"/>
      <c r="H23" s="9"/>
      <c r="I23" s="9"/>
      <c r="J23" s="9"/>
    </row>
    <row r="24" spans="2:10" ht="12.75">
      <c r="B24" s="42" t="s">
        <v>104</v>
      </c>
      <c r="C24" s="42"/>
      <c r="D24" s="42"/>
      <c r="E24" s="42"/>
      <c r="F24" s="42"/>
      <c r="G24" s="42"/>
      <c r="H24" s="42"/>
      <c r="I24" s="42"/>
      <c r="J24" s="42"/>
    </row>
    <row r="25" spans="2:10" ht="12.75">
      <c r="B25" s="42"/>
      <c r="C25" s="42"/>
      <c r="D25" s="42"/>
      <c r="E25" s="42"/>
      <c r="F25" s="42"/>
      <c r="G25" s="42"/>
      <c r="H25" s="42"/>
      <c r="I25" s="42"/>
      <c r="J25" s="42"/>
    </row>
    <row r="26" spans="2:10" ht="12.75">
      <c r="B26" s="42"/>
      <c r="C26" s="42"/>
      <c r="D26" s="42"/>
      <c r="E26" s="42"/>
      <c r="F26" s="42"/>
      <c r="G26" s="42"/>
      <c r="H26" s="42"/>
      <c r="I26" s="42"/>
      <c r="J26" s="42"/>
    </row>
    <row r="27" spans="2:10" ht="12.75">
      <c r="B27" s="42"/>
      <c r="C27" s="42"/>
      <c r="D27" s="42"/>
      <c r="E27" s="42"/>
      <c r="F27" s="42"/>
      <c r="G27" s="42"/>
      <c r="H27" s="42"/>
      <c r="I27" s="42"/>
      <c r="J27" s="42"/>
    </row>
    <row r="28" spans="2:10" ht="12.75">
      <c r="B28" s="42"/>
      <c r="C28" s="42"/>
      <c r="D28" s="42"/>
      <c r="E28" s="42"/>
      <c r="F28" s="42"/>
      <c r="G28" s="42"/>
      <c r="H28" s="42"/>
      <c r="I28" s="42"/>
      <c r="J28" s="42"/>
    </row>
    <row r="29" spans="2:10" ht="12.75">
      <c r="B29" s="9"/>
      <c r="C29" s="9"/>
      <c r="D29" s="9"/>
      <c r="E29" s="9"/>
      <c r="F29" s="9"/>
      <c r="G29" s="9"/>
      <c r="H29" s="9"/>
      <c r="I29" s="9"/>
      <c r="J29" s="9"/>
    </row>
    <row r="30" spans="2:10" ht="12.75">
      <c r="B30" s="42" t="s">
        <v>87</v>
      </c>
      <c r="C30" s="42"/>
      <c r="D30" s="42"/>
      <c r="E30" s="42"/>
      <c r="F30" s="42"/>
      <c r="G30" s="42"/>
      <c r="H30" s="42"/>
      <c r="I30" s="42"/>
      <c r="J30" s="42"/>
    </row>
    <row r="31" spans="2:10" ht="12.75">
      <c r="B31" s="42"/>
      <c r="C31" s="42"/>
      <c r="D31" s="42"/>
      <c r="E31" s="42"/>
      <c r="F31" s="42"/>
      <c r="G31" s="42"/>
      <c r="H31" s="42"/>
      <c r="I31" s="42"/>
      <c r="J31" s="42"/>
    </row>
    <row r="32" spans="2:10" ht="12.75">
      <c r="B32" s="9"/>
      <c r="C32" s="9"/>
      <c r="D32" s="9"/>
      <c r="E32" s="9"/>
      <c r="F32" s="9"/>
      <c r="G32" s="9"/>
      <c r="H32" s="9"/>
      <c r="I32" s="9"/>
      <c r="J32" s="9"/>
    </row>
    <row r="33" spans="2:10" ht="12.75">
      <c r="B33" s="42" t="s">
        <v>101</v>
      </c>
      <c r="C33" s="42"/>
      <c r="D33" s="42"/>
      <c r="E33" s="42"/>
      <c r="F33" s="42"/>
      <c r="G33" s="42"/>
      <c r="H33" s="42"/>
      <c r="I33" s="42"/>
      <c r="J33" s="42"/>
    </row>
    <row r="34" spans="2:10" ht="12.75">
      <c r="B34" s="42"/>
      <c r="C34" s="42"/>
      <c r="D34" s="42"/>
      <c r="E34" s="42"/>
      <c r="F34" s="42"/>
      <c r="G34" s="42"/>
      <c r="H34" s="42"/>
      <c r="I34" s="42"/>
      <c r="J34" s="42"/>
    </row>
    <row r="35" spans="2:10" ht="12.75">
      <c r="B35" s="9"/>
      <c r="C35" s="9"/>
      <c r="D35" s="9"/>
      <c r="E35" s="9"/>
      <c r="F35" s="9"/>
      <c r="G35" s="9"/>
      <c r="H35" s="9"/>
      <c r="I35" s="9"/>
      <c r="J35" s="9"/>
    </row>
    <row r="36" spans="1:10" ht="12.75">
      <c r="A36" t="s">
        <v>92</v>
      </c>
      <c r="B36" s="9"/>
      <c r="C36" s="9"/>
      <c r="D36" s="9"/>
      <c r="E36" s="9"/>
      <c r="F36" s="9"/>
      <c r="G36" s="9"/>
      <c r="H36" s="9"/>
      <c r="I36" s="9"/>
      <c r="J36" s="9"/>
    </row>
    <row r="37" spans="2:10" s="17" customFormat="1" ht="12.75">
      <c r="B37" s="42" t="s">
        <v>93</v>
      </c>
      <c r="C37" s="42"/>
      <c r="D37" s="42"/>
      <c r="E37" s="42"/>
      <c r="F37" s="42"/>
      <c r="G37" s="42"/>
      <c r="H37" s="42"/>
      <c r="I37" s="42"/>
      <c r="J37" s="42"/>
    </row>
    <row r="38" spans="2:10" ht="30.75" customHeight="1">
      <c r="B38" s="42"/>
      <c r="C38" s="42"/>
      <c r="D38" s="42"/>
      <c r="E38" s="42"/>
      <c r="F38" s="42"/>
      <c r="G38" s="42"/>
      <c r="H38" s="42"/>
      <c r="I38" s="42"/>
      <c r="J38" s="42"/>
    </row>
    <row r="39" spans="2:10" ht="12.75">
      <c r="B39" s="9"/>
      <c r="C39" s="9"/>
      <c r="D39" s="9"/>
      <c r="E39" s="9"/>
      <c r="F39" s="9"/>
      <c r="G39" s="9"/>
      <c r="H39" s="9"/>
      <c r="I39" s="9"/>
      <c r="J39" s="9"/>
    </row>
    <row r="40" spans="2:10" ht="12.75">
      <c r="B40" s="17" t="s">
        <v>94</v>
      </c>
      <c r="C40" s="9"/>
      <c r="D40" s="9"/>
      <c r="E40" s="9"/>
      <c r="F40" s="9"/>
      <c r="G40" s="9"/>
      <c r="H40" s="9"/>
      <c r="I40" s="9"/>
      <c r="J40" s="9"/>
    </row>
    <row r="41" spans="2:10" ht="12.75">
      <c r="B41" s="9"/>
      <c r="C41" s="9"/>
      <c r="D41" s="9"/>
      <c r="E41" s="9"/>
      <c r="F41" s="9"/>
      <c r="G41" s="9"/>
      <c r="H41" s="9"/>
      <c r="I41" s="9"/>
      <c r="J41" s="9"/>
    </row>
    <row r="42" spans="2:10" s="17" customFormat="1" ht="12" customHeight="1">
      <c r="B42" s="42" t="s">
        <v>95</v>
      </c>
      <c r="C42" s="42"/>
      <c r="D42" s="42"/>
      <c r="E42" s="42"/>
      <c r="F42" s="42"/>
      <c r="G42" s="42"/>
      <c r="H42" s="42"/>
      <c r="I42" s="42"/>
      <c r="J42" s="42"/>
    </row>
    <row r="43" spans="2:10" ht="30" customHeight="1">
      <c r="B43" s="42"/>
      <c r="C43" s="42"/>
      <c r="D43" s="42"/>
      <c r="E43" s="42"/>
      <c r="F43" s="42"/>
      <c r="G43" s="42"/>
      <c r="H43" s="42"/>
      <c r="I43" s="42"/>
      <c r="J43" s="42"/>
    </row>
    <row r="44" spans="2:10" ht="12.75">
      <c r="B44" s="9"/>
      <c r="C44" s="9"/>
      <c r="D44" s="9"/>
      <c r="E44" s="9"/>
      <c r="F44" s="9"/>
      <c r="G44" s="9"/>
      <c r="H44" s="9"/>
      <c r="I44" s="9"/>
      <c r="J44" s="9"/>
    </row>
    <row r="45" spans="2:10" ht="12.75">
      <c r="B45" s="9"/>
      <c r="C45" s="9"/>
      <c r="D45" s="9"/>
      <c r="E45" s="9"/>
      <c r="F45" s="9"/>
      <c r="G45" s="9"/>
      <c r="H45" s="9"/>
      <c r="I45" s="9"/>
      <c r="J45" s="9"/>
    </row>
    <row r="46" spans="2:10" ht="12.75">
      <c r="B46" s="9"/>
      <c r="C46" s="9"/>
      <c r="D46" s="9"/>
      <c r="E46" s="9"/>
      <c r="F46" s="9"/>
      <c r="G46" s="9"/>
      <c r="H46" s="9"/>
      <c r="I46" s="9"/>
      <c r="J46" s="9"/>
    </row>
    <row r="47" spans="2:10" ht="12.75">
      <c r="B47" s="9"/>
      <c r="C47" s="9"/>
      <c r="D47" s="9"/>
      <c r="E47" s="9"/>
      <c r="F47" s="9"/>
      <c r="G47" s="9"/>
      <c r="H47" s="9"/>
      <c r="I47" s="9"/>
      <c r="J47" s="9"/>
    </row>
    <row r="48" spans="2:10" ht="12.75">
      <c r="B48" s="9"/>
      <c r="C48" s="9"/>
      <c r="D48" s="9"/>
      <c r="E48" s="9"/>
      <c r="F48" s="9"/>
      <c r="G48" s="9"/>
      <c r="H48" s="9"/>
      <c r="I48" s="9"/>
      <c r="J48" s="9"/>
    </row>
    <row r="49" spans="2:10" ht="12.75">
      <c r="B49" s="9"/>
      <c r="C49" s="9"/>
      <c r="D49" s="9"/>
      <c r="E49" s="9"/>
      <c r="F49" s="9"/>
      <c r="G49" s="9"/>
      <c r="H49" s="9"/>
      <c r="I49" s="9"/>
      <c r="J49" s="9"/>
    </row>
    <row r="50" spans="2:10" ht="12.75">
      <c r="B50" s="9"/>
      <c r="C50" s="9"/>
      <c r="D50" s="9"/>
      <c r="E50" s="9"/>
      <c r="F50" s="9"/>
      <c r="G50" s="9"/>
      <c r="H50" s="9"/>
      <c r="I50" s="9"/>
      <c r="J50" s="9"/>
    </row>
    <row r="51" spans="1:10" ht="12.75">
      <c r="A51" t="s">
        <v>88</v>
      </c>
      <c r="B51" s="9"/>
      <c r="C51" s="9"/>
      <c r="D51" s="9"/>
      <c r="E51" s="9"/>
      <c r="F51" s="9"/>
      <c r="G51" s="9"/>
      <c r="H51" s="17" t="s">
        <v>89</v>
      </c>
      <c r="I51" s="9"/>
      <c r="J51" s="9"/>
    </row>
    <row r="52" spans="2:9" ht="12.75">
      <c r="B52" t="s">
        <v>14</v>
      </c>
      <c r="C52" s="18" t="s">
        <v>46</v>
      </c>
      <c r="D52" s="19"/>
      <c r="E52" s="18" t="s">
        <v>48</v>
      </c>
      <c r="F52" s="30"/>
      <c r="G52" s="30"/>
      <c r="H52" s="19"/>
      <c r="I52" t="s">
        <v>49</v>
      </c>
    </row>
    <row r="53" spans="2:9" ht="12.75">
      <c r="B53" t="s">
        <v>15</v>
      </c>
      <c r="C53" s="20" t="s">
        <v>6</v>
      </c>
      <c r="D53" s="21"/>
      <c r="E53" s="20" t="s">
        <v>47</v>
      </c>
      <c r="F53" s="31"/>
      <c r="G53" s="31"/>
      <c r="H53" s="21"/>
      <c r="I53" t="s">
        <v>35</v>
      </c>
    </row>
    <row r="54" spans="2:9" ht="12.75">
      <c r="B54" s="4"/>
      <c r="C54" s="22" t="s">
        <v>69</v>
      </c>
      <c r="D54" s="23" t="s">
        <v>52</v>
      </c>
      <c r="E54" s="22" t="s">
        <v>53</v>
      </c>
      <c r="F54" s="32" t="s">
        <v>54</v>
      </c>
      <c r="G54" s="32" t="s">
        <v>56</v>
      </c>
      <c r="H54" s="23" t="s">
        <v>57</v>
      </c>
      <c r="I54" s="4" t="s">
        <v>70</v>
      </c>
    </row>
    <row r="55" spans="2:8" ht="12.75">
      <c r="B55" s="5" t="s">
        <v>63</v>
      </c>
      <c r="C55" s="24">
        <v>0</v>
      </c>
      <c r="D55" s="25">
        <v>0</v>
      </c>
      <c r="E55" s="24">
        <v>0</v>
      </c>
      <c r="F55" s="33">
        <v>0</v>
      </c>
      <c r="G55" s="34">
        <v>0</v>
      </c>
      <c r="H55" s="35">
        <v>0</v>
      </c>
    </row>
    <row r="56" spans="2:8" ht="12.75">
      <c r="B56" s="5" t="s">
        <v>64</v>
      </c>
      <c r="C56" s="24">
        <v>15</v>
      </c>
      <c r="D56" s="25"/>
      <c r="E56" s="24">
        <v>15</v>
      </c>
      <c r="F56" s="33">
        <v>15</v>
      </c>
      <c r="G56" s="34">
        <v>14</v>
      </c>
      <c r="H56" s="35">
        <v>14</v>
      </c>
    </row>
    <row r="57" spans="2:8" ht="12.75">
      <c r="B57" s="5" t="s">
        <v>65</v>
      </c>
      <c r="C57" s="24"/>
      <c r="D57" s="25">
        <v>30</v>
      </c>
      <c r="E57" s="24">
        <v>25</v>
      </c>
      <c r="F57" s="33"/>
      <c r="G57" s="34"/>
      <c r="H57" s="35"/>
    </row>
    <row r="58" spans="2:8" ht="12.75">
      <c r="B58" s="5">
        <v>100</v>
      </c>
      <c r="C58" s="24">
        <v>80</v>
      </c>
      <c r="D58" s="25"/>
      <c r="E58" s="24">
        <v>75</v>
      </c>
      <c r="F58" s="33">
        <v>70</v>
      </c>
      <c r="G58" s="34">
        <v>43</v>
      </c>
      <c r="H58" s="35">
        <v>46</v>
      </c>
    </row>
    <row r="59" spans="2:9" ht="12.75">
      <c r="B59" s="5">
        <v>200</v>
      </c>
      <c r="C59" s="24">
        <v>140</v>
      </c>
      <c r="D59" s="25">
        <v>160</v>
      </c>
      <c r="E59" s="24">
        <v>130</v>
      </c>
      <c r="F59" s="33">
        <v>126</v>
      </c>
      <c r="G59" s="34">
        <v>67</v>
      </c>
      <c r="H59" s="35">
        <v>73</v>
      </c>
      <c r="I59" s="1">
        <f aca="true" t="shared" si="0" ref="I59:I66">1-(E59+F59)/((C59+D59))</f>
        <v>0.1466666666666666</v>
      </c>
    </row>
    <row r="60" spans="2:9" ht="12.75">
      <c r="B60" s="5">
        <v>300</v>
      </c>
      <c r="C60" s="24">
        <v>205</v>
      </c>
      <c r="D60" s="25">
        <v>230</v>
      </c>
      <c r="E60" s="24">
        <v>180</v>
      </c>
      <c r="F60" s="33">
        <v>176</v>
      </c>
      <c r="G60" s="34">
        <v>96</v>
      </c>
      <c r="H60" s="35">
        <v>102</v>
      </c>
      <c r="I60" s="1">
        <f t="shared" si="0"/>
        <v>0.1816091954022988</v>
      </c>
    </row>
    <row r="61" spans="2:9" ht="12.75">
      <c r="B61" s="5">
        <v>400</v>
      </c>
      <c r="C61" s="24">
        <v>270</v>
      </c>
      <c r="D61" s="25">
        <v>300</v>
      </c>
      <c r="E61" s="24">
        <v>240</v>
      </c>
      <c r="F61" s="33">
        <v>235</v>
      </c>
      <c r="G61" s="34">
        <v>126</v>
      </c>
      <c r="H61" s="35">
        <v>132</v>
      </c>
      <c r="I61" s="1">
        <f t="shared" si="0"/>
        <v>0.16666666666666663</v>
      </c>
    </row>
    <row r="62" spans="2:9" ht="12.75">
      <c r="B62" s="5">
        <v>500</v>
      </c>
      <c r="C62" s="24">
        <v>349</v>
      </c>
      <c r="D62" s="25">
        <v>370</v>
      </c>
      <c r="E62" s="24">
        <v>307</v>
      </c>
      <c r="F62" s="33">
        <v>292</v>
      </c>
      <c r="G62" s="34">
        <v>157</v>
      </c>
      <c r="H62" s="35">
        <v>162</v>
      </c>
      <c r="I62" s="1">
        <f t="shared" si="0"/>
        <v>0.16689847009735748</v>
      </c>
    </row>
    <row r="63" spans="2:9" ht="12.75">
      <c r="B63" s="5">
        <v>600</v>
      </c>
      <c r="C63" s="24">
        <v>415</v>
      </c>
      <c r="D63" s="25">
        <v>436</v>
      </c>
      <c r="E63" s="24">
        <v>380</v>
      </c>
      <c r="F63" s="33">
        <v>348</v>
      </c>
      <c r="G63" s="34">
        <v>187</v>
      </c>
      <c r="H63" s="35">
        <v>192</v>
      </c>
      <c r="I63" s="1">
        <f t="shared" si="0"/>
        <v>0.14453584018801413</v>
      </c>
    </row>
    <row r="64" spans="2:9" ht="12.75">
      <c r="B64" s="5">
        <v>700</v>
      </c>
      <c r="C64" s="24">
        <v>490</v>
      </c>
      <c r="D64" s="25">
        <v>510</v>
      </c>
      <c r="E64" s="24">
        <v>443</v>
      </c>
      <c r="F64" s="33">
        <v>409</v>
      </c>
      <c r="G64" s="34">
        <v>227</v>
      </c>
      <c r="H64" s="35">
        <v>222</v>
      </c>
      <c r="I64" s="1">
        <f t="shared" si="0"/>
        <v>0.14800000000000002</v>
      </c>
    </row>
    <row r="65" spans="2:9" ht="12.75">
      <c r="B65" s="5">
        <v>800</v>
      </c>
      <c r="C65" s="24">
        <v>565</v>
      </c>
      <c r="D65" s="25">
        <v>580</v>
      </c>
      <c r="E65" s="24">
        <v>505</v>
      </c>
      <c r="F65" s="33">
        <v>469</v>
      </c>
      <c r="G65" s="34">
        <v>251</v>
      </c>
      <c r="H65" s="35">
        <v>253</v>
      </c>
      <c r="I65" s="1">
        <f t="shared" si="0"/>
        <v>0.14934497816593884</v>
      </c>
    </row>
    <row r="66" spans="2:9" ht="12.75">
      <c r="B66" s="5">
        <v>900</v>
      </c>
      <c r="C66" s="24">
        <v>630</v>
      </c>
      <c r="D66" s="25">
        <v>665</v>
      </c>
      <c r="E66" s="24">
        <v>570</v>
      </c>
      <c r="F66" s="33">
        <v>527</v>
      </c>
      <c r="G66" s="34">
        <v>283</v>
      </c>
      <c r="H66" s="35">
        <v>285</v>
      </c>
      <c r="I66" s="1">
        <f t="shared" si="0"/>
        <v>0.15289575289575286</v>
      </c>
    </row>
    <row r="67" spans="2:9" ht="12.75">
      <c r="B67" s="5" t="s">
        <v>66</v>
      </c>
      <c r="C67" s="24"/>
      <c r="D67" s="25">
        <v>735</v>
      </c>
      <c r="E67" s="24">
        <v>632</v>
      </c>
      <c r="F67" s="33">
        <v>590</v>
      </c>
      <c r="G67" s="34">
        <v>315</v>
      </c>
      <c r="H67" s="35">
        <v>316</v>
      </c>
      <c r="I67" s="1">
        <f>1-(E67+F67)/(D67*2)</f>
        <v>0.16870748299319727</v>
      </c>
    </row>
    <row r="68" spans="2:9" ht="12.75">
      <c r="B68" s="2" t="s">
        <v>67</v>
      </c>
      <c r="C68" s="26">
        <f>C66/900</f>
        <v>0.7</v>
      </c>
      <c r="D68" s="27">
        <f>D67/1000</f>
        <v>0.735</v>
      </c>
      <c r="E68" s="26">
        <f>E67/1000</f>
        <v>0.632</v>
      </c>
      <c r="F68" s="36">
        <f>F67/1000</f>
        <v>0.59</v>
      </c>
      <c r="G68" s="36">
        <f>G67/1000</f>
        <v>0.315</v>
      </c>
      <c r="H68" s="27">
        <f>H67/1000</f>
        <v>0.316</v>
      </c>
      <c r="I68" s="3">
        <f>1-(E68+F68)/((C68+D68))</f>
        <v>0.148432055749129</v>
      </c>
    </row>
    <row r="69" spans="2:8" ht="12.75">
      <c r="B69" t="s">
        <v>68</v>
      </c>
      <c r="C69" s="20"/>
      <c r="D69" s="21"/>
      <c r="E69" s="20"/>
      <c r="F69" s="37">
        <f>21*60+35</f>
        <v>1295</v>
      </c>
      <c r="G69" s="31">
        <f>9*60+40</f>
        <v>580</v>
      </c>
      <c r="H69" s="21">
        <v>586</v>
      </c>
    </row>
    <row r="70" spans="2:9" ht="12.75">
      <c r="B70" s="2" t="s">
        <v>67</v>
      </c>
      <c r="C70" s="28"/>
      <c r="D70" s="29"/>
      <c r="E70" s="28"/>
      <c r="F70" s="38">
        <f>F69/1000</f>
        <v>1.295</v>
      </c>
      <c r="G70" s="38">
        <f>G69/1000</f>
        <v>0.58</v>
      </c>
      <c r="H70" s="39">
        <f>H69/1000</f>
        <v>0.586</v>
      </c>
      <c r="I70" s="2"/>
    </row>
    <row r="91" ht="12.75">
      <c r="A91" t="s">
        <v>98</v>
      </c>
    </row>
    <row r="92" spans="3:7" ht="12.75">
      <c r="C92" s="15" t="s">
        <v>50</v>
      </c>
      <c r="D92" s="11" t="s">
        <v>41</v>
      </c>
      <c r="E92" s="11"/>
      <c r="F92" s="11"/>
      <c r="G92" s="11"/>
    </row>
    <row r="93" spans="2:7" ht="12.75">
      <c r="B93" s="16"/>
      <c r="C93" s="11"/>
      <c r="D93" s="11" t="s">
        <v>7</v>
      </c>
      <c r="E93" s="11" t="s">
        <v>20</v>
      </c>
      <c r="F93" s="11" t="s">
        <v>31</v>
      </c>
      <c r="G93" s="11"/>
    </row>
    <row r="94" spans="3:7" ht="12.75">
      <c r="C94" s="11"/>
      <c r="D94" s="11" t="s">
        <v>8</v>
      </c>
      <c r="E94" s="11" t="s">
        <v>85</v>
      </c>
      <c r="F94" s="11" t="s">
        <v>38</v>
      </c>
      <c r="G94" s="11"/>
    </row>
    <row r="95" spans="2:7" ht="12.75">
      <c r="B95" t="s">
        <v>74</v>
      </c>
      <c r="C95" s="10"/>
      <c r="D95" s="11"/>
      <c r="E95" s="11" t="s">
        <v>60</v>
      </c>
      <c r="F95" s="11" t="s">
        <v>61</v>
      </c>
      <c r="G95" s="11" t="s">
        <v>62</v>
      </c>
    </row>
    <row r="96" spans="2:7" ht="12.75">
      <c r="B96" t="s">
        <v>71</v>
      </c>
      <c r="C96" s="10" t="s">
        <v>51</v>
      </c>
      <c r="D96" s="41" t="s">
        <v>59</v>
      </c>
      <c r="E96" s="11" t="s">
        <v>16</v>
      </c>
      <c r="F96" s="11" t="s">
        <v>17</v>
      </c>
      <c r="G96" s="11"/>
    </row>
    <row r="97" spans="2:7" ht="12.75">
      <c r="B97" s="16" t="s">
        <v>72</v>
      </c>
      <c r="C97" s="10" t="s">
        <v>52</v>
      </c>
      <c r="D97" s="41" t="s">
        <v>59</v>
      </c>
      <c r="E97" s="11" t="s">
        <v>16</v>
      </c>
      <c r="F97" s="11" t="s">
        <v>18</v>
      </c>
      <c r="G97" s="11" t="s">
        <v>21</v>
      </c>
    </row>
    <row r="98" spans="2:7" ht="12.75">
      <c r="B98" t="s">
        <v>71</v>
      </c>
      <c r="C98" s="10" t="s">
        <v>53</v>
      </c>
      <c r="D98" s="41" t="s">
        <v>59</v>
      </c>
      <c r="E98" s="11" t="s">
        <v>16</v>
      </c>
      <c r="F98" s="11" t="s">
        <v>18</v>
      </c>
      <c r="G98" s="11" t="s">
        <v>22</v>
      </c>
    </row>
    <row r="99" spans="2:7" ht="12.75">
      <c r="B99" s="16" t="s">
        <v>73</v>
      </c>
      <c r="C99" s="10" t="s">
        <v>54</v>
      </c>
      <c r="D99" s="41" t="s">
        <v>59</v>
      </c>
      <c r="E99" s="11" t="s">
        <v>28</v>
      </c>
      <c r="F99" s="11" t="s">
        <v>29</v>
      </c>
      <c r="G99" s="11"/>
    </row>
    <row r="101" spans="3:7" ht="12.75">
      <c r="C101" s="12" t="s">
        <v>55</v>
      </c>
      <c r="D101" s="13" t="s">
        <v>41</v>
      </c>
      <c r="E101" s="13"/>
      <c r="F101" s="13"/>
      <c r="G101" s="13"/>
    </row>
    <row r="102" spans="3:7" ht="12.75">
      <c r="C102" s="13"/>
      <c r="D102" s="13" t="s">
        <v>7</v>
      </c>
      <c r="E102" s="13" t="s">
        <v>40</v>
      </c>
      <c r="F102" s="13" t="s">
        <v>37</v>
      </c>
      <c r="G102" s="13"/>
    </row>
    <row r="103" spans="3:7" ht="12.75">
      <c r="C103" s="12"/>
      <c r="D103" s="13" t="s">
        <v>8</v>
      </c>
      <c r="E103" s="13" t="s">
        <v>39</v>
      </c>
      <c r="F103" s="13" t="s">
        <v>38</v>
      </c>
      <c r="G103" s="13"/>
    </row>
    <row r="104" spans="2:7" ht="12.75">
      <c r="B104" t="s">
        <v>71</v>
      </c>
      <c r="C104" s="12" t="s">
        <v>56</v>
      </c>
      <c r="D104" s="40" t="s">
        <v>59</v>
      </c>
      <c r="E104" s="13" t="s">
        <v>28</v>
      </c>
      <c r="F104" s="13" t="s">
        <v>29</v>
      </c>
      <c r="G104" s="13"/>
    </row>
    <row r="105" spans="2:7" ht="12.75">
      <c r="B105" s="16" t="s">
        <v>73</v>
      </c>
      <c r="C105" s="12" t="s">
        <v>58</v>
      </c>
      <c r="D105" s="40" t="s">
        <v>59</v>
      </c>
      <c r="E105" s="13" t="s">
        <v>44</v>
      </c>
      <c r="F105" s="13" t="s">
        <v>29</v>
      </c>
      <c r="G105" s="13"/>
    </row>
    <row r="106" ht="12.75">
      <c r="H106" t="s">
        <v>97</v>
      </c>
    </row>
    <row r="107" spans="1:10" ht="12.75">
      <c r="A107" t="s">
        <v>96</v>
      </c>
      <c r="H107" s="42" t="s">
        <v>105</v>
      </c>
      <c r="I107" s="42"/>
      <c r="J107" s="42"/>
    </row>
    <row r="108" spans="8:10" ht="12.75">
      <c r="H108" s="42"/>
      <c r="I108" s="42"/>
      <c r="J108" s="42"/>
    </row>
    <row r="109" spans="8:10" ht="12.75">
      <c r="H109" s="42"/>
      <c r="I109" s="42"/>
      <c r="J109" s="42"/>
    </row>
    <row r="110" spans="8:10" ht="12.75">
      <c r="H110" s="42"/>
      <c r="I110" s="42"/>
      <c r="J110" s="42"/>
    </row>
    <row r="111" spans="8:10" ht="12.75">
      <c r="H111" s="42" t="s">
        <v>106</v>
      </c>
      <c r="I111" s="42"/>
      <c r="J111" s="42"/>
    </row>
    <row r="112" spans="8:10" ht="12.75">
      <c r="H112" s="42"/>
      <c r="I112" s="42"/>
      <c r="J112" s="42"/>
    </row>
    <row r="113" spans="8:10" ht="12.75">
      <c r="H113" s="42"/>
      <c r="I113" s="42"/>
      <c r="J113" s="42"/>
    </row>
    <row r="119" ht="12.75">
      <c r="H119" t="s">
        <v>99</v>
      </c>
    </row>
  </sheetData>
  <mergeCells count="9">
    <mergeCell ref="H107:J110"/>
    <mergeCell ref="H111:J113"/>
    <mergeCell ref="B17:J18"/>
    <mergeCell ref="B24:J28"/>
    <mergeCell ref="B20:J22"/>
    <mergeCell ref="B30:J31"/>
    <mergeCell ref="B37:J38"/>
    <mergeCell ref="B42:J43"/>
    <mergeCell ref="B33:J34"/>
  </mergeCells>
  <printOptions/>
  <pageMargins left="0.67" right="0.56" top="0.81" bottom="1" header="0.5" footer="0.5"/>
  <pageSetup horizontalDpi="200" verticalDpi="200" orientation="portrait" r:id="rId4"/>
  <headerFooter alignWithMargins="0">
    <oddFooter>&amp;C&amp;P</oddFooter>
  </headerFooter>
  <rowBreaks count="2" manualBreakCount="2">
    <brk id="50" max="255" man="1"/>
    <brk id="90" max="255" man="1"/>
  </rowBreaks>
  <drawing r:id="rId3"/>
  <legacyDrawing r:id="rId2"/>
  <oleObjects>
    <oleObject progId="Paint.Picture" shapeId="989991" r:id="rId1"/>
  </oleObjects>
</worksheet>
</file>

<file path=xl/worksheets/sheet2.xml><?xml version="1.0" encoding="utf-8"?>
<worksheet xmlns="http://schemas.openxmlformats.org/spreadsheetml/2006/main" xmlns:r="http://schemas.openxmlformats.org/officeDocument/2006/relationships">
  <dimension ref="A1:P21"/>
  <sheetViews>
    <sheetView workbookViewId="0" topLeftCell="A9">
      <selection activeCell="K10" sqref="K10"/>
    </sheetView>
  </sheetViews>
  <sheetFormatPr defaultColWidth="9.140625" defaultRowHeight="12.75"/>
  <cols>
    <col min="2" max="7" width="7.140625" style="0" customWidth="1"/>
    <col min="8" max="8" width="7.7109375" style="0" customWidth="1"/>
    <col min="10" max="10" width="12.140625" style="0" customWidth="1"/>
    <col min="11" max="11" width="10.140625" style="0" customWidth="1"/>
  </cols>
  <sheetData>
    <row r="1" ht="12.75">
      <c r="B1" t="s">
        <v>19</v>
      </c>
    </row>
    <row r="2" ht="12.75">
      <c r="N2" t="s">
        <v>32</v>
      </c>
    </row>
    <row r="3" spans="1:16" ht="12.75">
      <c r="A3" t="s">
        <v>14</v>
      </c>
      <c r="B3" t="s">
        <v>46</v>
      </c>
      <c r="D3" t="s">
        <v>48</v>
      </c>
      <c r="H3" t="s">
        <v>45</v>
      </c>
      <c r="N3" s="42" t="s">
        <v>11</v>
      </c>
      <c r="O3" s="42"/>
      <c r="P3" s="42"/>
    </row>
    <row r="4" spans="1:16" ht="12.75">
      <c r="A4" t="s">
        <v>15</v>
      </c>
      <c r="B4" t="s">
        <v>6</v>
      </c>
      <c r="D4" t="s">
        <v>47</v>
      </c>
      <c r="H4" t="s">
        <v>35</v>
      </c>
      <c r="N4" s="42"/>
      <c r="O4" s="42"/>
      <c r="P4" s="42"/>
    </row>
    <row r="5" spans="1:16" ht="12.75">
      <c r="A5" s="4"/>
      <c r="B5" s="4" t="s">
        <v>3</v>
      </c>
      <c r="C5" s="4" t="s">
        <v>4</v>
      </c>
      <c r="D5" s="4" t="s">
        <v>5</v>
      </c>
      <c r="E5" s="4" t="s">
        <v>23</v>
      </c>
      <c r="F5" s="4" t="s">
        <v>33</v>
      </c>
      <c r="G5" s="4" t="s">
        <v>43</v>
      </c>
      <c r="H5" s="4" t="s">
        <v>13</v>
      </c>
      <c r="N5" s="42"/>
      <c r="O5" s="42"/>
      <c r="P5" s="42"/>
    </row>
    <row r="6" spans="1:16" ht="12.75">
      <c r="A6" s="5" t="s">
        <v>0</v>
      </c>
      <c r="B6" s="11">
        <v>0</v>
      </c>
      <c r="C6" s="11">
        <v>0</v>
      </c>
      <c r="D6" s="11">
        <v>0</v>
      </c>
      <c r="E6" s="11">
        <v>0</v>
      </c>
      <c r="F6" s="13">
        <v>0</v>
      </c>
      <c r="G6" s="13">
        <v>0</v>
      </c>
      <c r="N6" s="42"/>
      <c r="O6" s="42"/>
      <c r="P6" s="42"/>
    </row>
    <row r="7" spans="1:16" ht="12.75">
      <c r="A7" s="5" t="s">
        <v>1</v>
      </c>
      <c r="B7" s="11">
        <v>15</v>
      </c>
      <c r="C7" s="11"/>
      <c r="D7" s="11">
        <v>15</v>
      </c>
      <c r="E7" s="11">
        <v>15</v>
      </c>
      <c r="F7" s="13">
        <v>14</v>
      </c>
      <c r="G7" s="13">
        <v>14</v>
      </c>
      <c r="N7" s="42" t="s">
        <v>12</v>
      </c>
      <c r="O7" s="42"/>
      <c r="P7" s="42"/>
    </row>
    <row r="8" spans="1:16" ht="12.75">
      <c r="A8" s="5" t="s">
        <v>2</v>
      </c>
      <c r="B8" s="11"/>
      <c r="C8" s="11">
        <v>30</v>
      </c>
      <c r="D8" s="11">
        <v>25</v>
      </c>
      <c r="E8" s="11"/>
      <c r="F8" s="13"/>
      <c r="G8" s="13"/>
      <c r="I8" s="10" t="s">
        <v>30</v>
      </c>
      <c r="J8" s="11" t="s">
        <v>41</v>
      </c>
      <c r="K8" s="11"/>
      <c r="L8" s="11"/>
      <c r="M8" s="11"/>
      <c r="N8" s="42"/>
      <c r="O8" s="42"/>
      <c r="P8" s="42"/>
    </row>
    <row r="9" spans="1:16" ht="12.75">
      <c r="A9" s="5">
        <v>100</v>
      </c>
      <c r="B9" s="11">
        <v>80</v>
      </c>
      <c r="C9" s="11"/>
      <c r="D9" s="11">
        <v>75</v>
      </c>
      <c r="E9" s="11">
        <v>70</v>
      </c>
      <c r="F9" s="13">
        <v>43</v>
      </c>
      <c r="G9" s="13">
        <v>46</v>
      </c>
      <c r="I9" s="11"/>
      <c r="J9" s="11" t="s">
        <v>7</v>
      </c>
      <c r="K9" s="11" t="s">
        <v>20</v>
      </c>
      <c r="L9" s="11" t="s">
        <v>31</v>
      </c>
      <c r="M9" s="11"/>
      <c r="N9" s="42"/>
      <c r="O9" s="42"/>
      <c r="P9" s="42"/>
    </row>
    <row r="10" spans="1:13" ht="12.75">
      <c r="A10" s="5">
        <v>200</v>
      </c>
      <c r="B10" s="11">
        <v>140</v>
      </c>
      <c r="C10" s="11">
        <v>160</v>
      </c>
      <c r="D10" s="11">
        <v>130</v>
      </c>
      <c r="E10" s="11">
        <v>126</v>
      </c>
      <c r="F10" s="13">
        <v>67</v>
      </c>
      <c r="G10" s="13">
        <v>73</v>
      </c>
      <c r="H10" s="1">
        <f>1-(D10+E10)/((B10+C10))</f>
        <v>0.1466666666666666</v>
      </c>
      <c r="I10" s="11"/>
      <c r="J10" s="11" t="s">
        <v>8</v>
      </c>
      <c r="K10" s="11" t="s">
        <v>85</v>
      </c>
      <c r="L10" s="11" t="s">
        <v>38</v>
      </c>
      <c r="M10" s="11"/>
    </row>
    <row r="11" spans="1:13" ht="12.75">
      <c r="A11" s="5">
        <v>300</v>
      </c>
      <c r="B11" s="11">
        <v>205</v>
      </c>
      <c r="C11" s="11">
        <v>230</v>
      </c>
      <c r="D11" s="11">
        <v>180</v>
      </c>
      <c r="E11" s="11">
        <v>176</v>
      </c>
      <c r="F11" s="13">
        <v>96</v>
      </c>
      <c r="G11" s="13">
        <v>102</v>
      </c>
      <c r="H11" s="1">
        <f aca="true" t="shared" si="0" ref="H11:H19">1-(D11+E11)/((B11+C11))</f>
        <v>0.1816091954022988</v>
      </c>
      <c r="I11" s="10" t="s">
        <v>9</v>
      </c>
      <c r="J11" s="11"/>
      <c r="K11" s="11" t="s">
        <v>25</v>
      </c>
      <c r="L11" s="11" t="s">
        <v>26</v>
      </c>
      <c r="M11" s="11" t="s">
        <v>10</v>
      </c>
    </row>
    <row r="12" spans="1:13" ht="12.75">
      <c r="A12" s="5">
        <v>400</v>
      </c>
      <c r="B12" s="11">
        <v>270</v>
      </c>
      <c r="C12" s="11">
        <v>300</v>
      </c>
      <c r="D12" s="11">
        <v>240</v>
      </c>
      <c r="E12" s="11">
        <v>235</v>
      </c>
      <c r="F12" s="13">
        <v>126</v>
      </c>
      <c r="G12" s="13">
        <v>132</v>
      </c>
      <c r="H12" s="1">
        <f t="shared" si="0"/>
        <v>0.16666666666666663</v>
      </c>
      <c r="I12" s="10" t="s">
        <v>4</v>
      </c>
      <c r="J12" s="11" t="s">
        <v>27</v>
      </c>
      <c r="K12" s="11" t="s">
        <v>16</v>
      </c>
      <c r="L12" s="11" t="s">
        <v>17</v>
      </c>
      <c r="M12" s="11"/>
    </row>
    <row r="13" spans="1:13" ht="12.75">
      <c r="A13" s="5">
        <v>500</v>
      </c>
      <c r="B13" s="11">
        <v>349</v>
      </c>
      <c r="C13" s="11">
        <v>370</v>
      </c>
      <c r="D13" s="11">
        <v>307</v>
      </c>
      <c r="E13" s="11">
        <v>292</v>
      </c>
      <c r="F13" s="13">
        <v>157</v>
      </c>
      <c r="G13" s="13">
        <v>162</v>
      </c>
      <c r="H13" s="1">
        <f t="shared" si="0"/>
        <v>0.16689847009735748</v>
      </c>
      <c r="I13" s="10" t="s">
        <v>5</v>
      </c>
      <c r="J13" s="11" t="s">
        <v>27</v>
      </c>
      <c r="K13" s="11" t="s">
        <v>16</v>
      </c>
      <c r="L13" s="11" t="s">
        <v>18</v>
      </c>
      <c r="M13" s="11" t="s">
        <v>21</v>
      </c>
    </row>
    <row r="14" spans="1:13" ht="12.75">
      <c r="A14" s="5">
        <v>600</v>
      </c>
      <c r="B14" s="11">
        <v>415</v>
      </c>
      <c r="C14" s="11">
        <v>436</v>
      </c>
      <c r="D14" s="11">
        <v>380</v>
      </c>
      <c r="E14" s="11">
        <v>348</v>
      </c>
      <c r="F14" s="13">
        <v>187</v>
      </c>
      <c r="G14" s="13">
        <v>192</v>
      </c>
      <c r="H14" s="1">
        <f t="shared" si="0"/>
        <v>0.14453584018801413</v>
      </c>
      <c r="I14" s="10" t="s">
        <v>24</v>
      </c>
      <c r="J14" s="11" t="s">
        <v>27</v>
      </c>
      <c r="K14" s="11" t="s">
        <v>16</v>
      </c>
      <c r="L14" s="11" t="s">
        <v>18</v>
      </c>
      <c r="M14" s="11" t="s">
        <v>22</v>
      </c>
    </row>
    <row r="15" spans="1:13" ht="12.75">
      <c r="A15" s="5">
        <v>700</v>
      </c>
      <c r="B15" s="11">
        <v>490</v>
      </c>
      <c r="C15" s="11">
        <v>510</v>
      </c>
      <c r="D15" s="11">
        <v>443</v>
      </c>
      <c r="E15" s="11">
        <v>409</v>
      </c>
      <c r="F15" s="13">
        <v>227</v>
      </c>
      <c r="G15" s="13">
        <v>222</v>
      </c>
      <c r="H15" s="1">
        <f t="shared" si="0"/>
        <v>0.14800000000000002</v>
      </c>
      <c r="I15" s="10"/>
      <c r="J15" s="11" t="s">
        <v>27</v>
      </c>
      <c r="K15" s="11" t="s">
        <v>28</v>
      </c>
      <c r="L15" s="11" t="s">
        <v>29</v>
      </c>
      <c r="M15" s="11"/>
    </row>
    <row r="16" spans="1:8" ht="12.75">
      <c r="A16" s="5">
        <v>800</v>
      </c>
      <c r="B16" s="11">
        <v>565</v>
      </c>
      <c r="C16" s="11">
        <v>580</v>
      </c>
      <c r="D16" s="11">
        <v>505</v>
      </c>
      <c r="E16" s="11">
        <v>469</v>
      </c>
      <c r="F16" s="13">
        <v>251</v>
      </c>
      <c r="G16" s="13">
        <v>253</v>
      </c>
      <c r="H16" s="1">
        <f t="shared" si="0"/>
        <v>0.14934497816593884</v>
      </c>
    </row>
    <row r="17" spans="1:13" ht="12.75">
      <c r="A17" s="5">
        <v>900</v>
      </c>
      <c r="B17" s="11">
        <v>630</v>
      </c>
      <c r="C17" s="11">
        <v>665</v>
      </c>
      <c r="D17" s="11">
        <v>570</v>
      </c>
      <c r="E17" s="11">
        <v>527</v>
      </c>
      <c r="F17" s="13">
        <v>283</v>
      </c>
      <c r="G17" s="13">
        <v>285</v>
      </c>
      <c r="H17" s="1">
        <f t="shared" si="0"/>
        <v>0.15289575289575286</v>
      </c>
      <c r="I17" s="12" t="s">
        <v>36</v>
      </c>
      <c r="J17" s="13" t="s">
        <v>41</v>
      </c>
      <c r="K17" s="13"/>
      <c r="L17" s="13"/>
      <c r="M17" s="13"/>
    </row>
    <row r="18" spans="1:13" ht="12.75">
      <c r="A18" s="5">
        <v>1000</v>
      </c>
      <c r="B18" s="11"/>
      <c r="C18" s="11">
        <v>735</v>
      </c>
      <c r="D18" s="11">
        <v>632</v>
      </c>
      <c r="E18" s="11">
        <v>590</v>
      </c>
      <c r="F18" s="13">
        <v>315</v>
      </c>
      <c r="G18" s="13">
        <v>316</v>
      </c>
      <c r="H18" s="1">
        <f>1-(D18+E18)/(C18*2)</f>
        <v>0.16870748299319727</v>
      </c>
      <c r="I18" s="13"/>
      <c r="J18" s="13" t="s">
        <v>7</v>
      </c>
      <c r="K18" s="13" t="s">
        <v>40</v>
      </c>
      <c r="L18" s="13" t="s">
        <v>37</v>
      </c>
      <c r="M18" s="13"/>
    </row>
    <row r="19" spans="1:13" ht="12.75">
      <c r="A19" s="2" t="s">
        <v>42</v>
      </c>
      <c r="B19" s="7">
        <f>B17/900</f>
        <v>0.7</v>
      </c>
      <c r="C19" s="7">
        <f>C18/1000</f>
        <v>0.735</v>
      </c>
      <c r="D19" s="7">
        <f>D18/1000</f>
        <v>0.632</v>
      </c>
      <c r="E19" s="7">
        <f>E18/1000</f>
        <v>0.59</v>
      </c>
      <c r="F19" s="7">
        <f>F18/1000</f>
        <v>0.315</v>
      </c>
      <c r="G19" s="7">
        <f>G18/1000</f>
        <v>0.316</v>
      </c>
      <c r="H19" s="3">
        <f t="shared" si="0"/>
        <v>0.148432055749129</v>
      </c>
      <c r="I19" s="12" t="s">
        <v>33</v>
      </c>
      <c r="J19" s="13" t="s">
        <v>8</v>
      </c>
      <c r="K19" s="13" t="s">
        <v>39</v>
      </c>
      <c r="L19" s="13" t="s">
        <v>38</v>
      </c>
      <c r="M19" s="13"/>
    </row>
    <row r="20" spans="1:13" ht="12.75">
      <c r="A20" t="s">
        <v>34</v>
      </c>
      <c r="E20" s="6">
        <f>21*60+35</f>
        <v>1295</v>
      </c>
      <c r="F20">
        <f>9*60+40</f>
        <v>580</v>
      </c>
      <c r="G20">
        <v>586</v>
      </c>
      <c r="I20" s="12" t="s">
        <v>43</v>
      </c>
      <c r="J20" s="13" t="s">
        <v>27</v>
      </c>
      <c r="K20" s="13" t="s">
        <v>28</v>
      </c>
      <c r="L20" s="13" t="s">
        <v>29</v>
      </c>
      <c r="M20" s="13"/>
    </row>
    <row r="21" spans="1:13" ht="12.75">
      <c r="A21" s="2" t="s">
        <v>42</v>
      </c>
      <c r="B21" s="2"/>
      <c r="C21" s="2"/>
      <c r="D21" s="2"/>
      <c r="E21" s="8">
        <f>E20/1000</f>
        <v>1.295</v>
      </c>
      <c r="F21" s="8">
        <f>F20/1000</f>
        <v>0.58</v>
      </c>
      <c r="G21" s="8">
        <f>G20/1000</f>
        <v>0.586</v>
      </c>
      <c r="H21" s="2"/>
      <c r="I21" s="13"/>
      <c r="J21" s="13" t="s">
        <v>27</v>
      </c>
      <c r="K21" s="13" t="s">
        <v>44</v>
      </c>
      <c r="L21" s="13" t="s">
        <v>29</v>
      </c>
      <c r="M21" s="13"/>
    </row>
  </sheetData>
  <mergeCells count="2">
    <mergeCell ref="N3:P6"/>
    <mergeCell ref="N7:P9"/>
  </mergeCells>
  <printOptions/>
  <pageMargins left="0.53" right="0.33" top="1" bottom="1" header="0.5" footer="0.5"/>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Antenna House,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International</dc:creator>
  <cp:keywords/>
  <dc:description/>
  <cp:lastModifiedBy>International</cp:lastModifiedBy>
  <cp:lastPrinted>2002-06-20T10:56:05Z</cp:lastPrinted>
  <dcterms:created xsi:type="dcterms:W3CDTF">2002-06-18T10:27:14Z</dcterms:created>
  <dcterms:modified xsi:type="dcterms:W3CDTF">2002-06-20T10:59:44Z</dcterms:modified>
  <cp:category/>
  <cp:version/>
  <cp:contentType/>
  <cp:contentStatus/>
</cp:coreProperties>
</file>